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23" i="1"/>
  <c r="J22"/>
  <c r="J21"/>
  <c r="J20"/>
  <c r="G20"/>
  <c r="D20"/>
  <c r="B20"/>
  <c r="J19"/>
  <c r="G19"/>
  <c r="D19"/>
  <c r="B19"/>
  <c r="J18"/>
  <c r="G18"/>
  <c r="D18"/>
  <c r="B18"/>
  <c r="J17"/>
  <c r="G17"/>
  <c r="D17"/>
  <c r="B17"/>
  <c r="J16"/>
  <c r="G16"/>
  <c r="D16"/>
  <c r="B16"/>
  <c r="J15"/>
  <c r="G15"/>
  <c r="D15"/>
  <c r="B15"/>
  <c r="J14"/>
  <c r="G14"/>
  <c r="J13"/>
  <c r="G13"/>
  <c r="D13"/>
  <c r="B13"/>
  <c r="J12"/>
  <c r="G12"/>
  <c r="D12"/>
  <c r="B12"/>
  <c r="J11"/>
  <c r="G11"/>
  <c r="D11"/>
  <c r="B11"/>
  <c r="J10"/>
  <c r="G10"/>
  <c r="D10"/>
  <c r="B10"/>
  <c r="J9"/>
  <c r="G9"/>
  <c r="D9"/>
  <c r="B9"/>
  <c r="J8"/>
  <c r="G8"/>
  <c r="D8"/>
  <c r="J7"/>
  <c r="G7"/>
  <c r="D7"/>
  <c r="B7"/>
  <c r="J6"/>
  <c r="G6"/>
  <c r="E6"/>
  <c r="D6"/>
  <c r="B6"/>
  <c r="J5"/>
  <c r="G5"/>
  <c r="D5"/>
  <c r="B5"/>
  <c r="G4"/>
  <c r="J3"/>
  <c r="G3"/>
  <c r="B3"/>
  <c r="D3" s="1"/>
</calcChain>
</file>

<file path=xl/sharedStrings.xml><?xml version="1.0" encoding="utf-8"?>
<sst xmlns="http://schemas.openxmlformats.org/spreadsheetml/2006/main" count="61" uniqueCount="29">
  <si>
    <t>Equipo</t>
  </si>
  <si>
    <t>Temporada 2013-14 (Real)</t>
  </si>
  <si>
    <t>Temporada 2014-15 (Real)</t>
  </si>
  <si>
    <t>Temporada 2015-16 (Real)</t>
  </si>
  <si>
    <t>Km Viajados</t>
  </si>
  <si>
    <t>Partidos</t>
  </si>
  <si>
    <t>Promedio</t>
  </si>
  <si>
    <t>Argentino</t>
  </si>
  <si>
    <t>-</t>
  </si>
  <si>
    <t>Quilmes</t>
  </si>
  <si>
    <t>Peñarol</t>
  </si>
  <si>
    <t>Gimnasia Comodoro</t>
  </si>
  <si>
    <t>Boca</t>
  </si>
  <si>
    <t>Obras</t>
  </si>
  <si>
    <t>Quimsa</t>
  </si>
  <si>
    <t>Atenas</t>
  </si>
  <si>
    <t>Libertad</t>
  </si>
  <si>
    <t>Sionista</t>
  </si>
  <si>
    <t>Instituto</t>
  </si>
  <si>
    <t>Ferro</t>
  </si>
  <si>
    <t>San Lorenzo</t>
  </si>
  <si>
    <t>Weber Bahía Basket</t>
  </si>
  <si>
    <t>Lanús</t>
  </si>
  <si>
    <t>La Unión (Formosa)</t>
  </si>
  <si>
    <t>Regatas ( C )</t>
  </si>
  <si>
    <t>San Martín ( C )</t>
  </si>
  <si>
    <t>Olímpico</t>
  </si>
  <si>
    <t>Estudiantes Concordia</t>
  </si>
  <si>
    <t>Ciclista ( J 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</si>
</sst>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quotePrefix="1" applyNumberFormat="1" applyFont="1" applyFill="1" applyBorder="1" applyAlignment="1" applyProtection="1">
      <alignment horizontal="center" vertical="center"/>
    </xf>
    <xf numFmtId="2" fontId="2" fillId="0" borderId="1" xfId="0" quotePrefix="1" applyNumberFormat="1" applyFont="1" applyFill="1" applyBorder="1" applyAlignment="1" applyProtection="1">
      <alignment horizontal="center" vertical="center"/>
    </xf>
    <xf numFmtId="1" fontId="2" fillId="0" borderId="1" xfId="0" quotePrefix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/>
    </xf>
    <xf numFmtId="0" fontId="2" fillId="0" borderId="16" xfId="0" quotePrefix="1" applyNumberFormat="1" applyFont="1" applyFill="1" applyBorder="1" applyAlignment="1" applyProtection="1">
      <alignment horizontal="center" vertical="center"/>
    </xf>
    <xf numFmtId="2" fontId="2" fillId="0" borderId="17" xfId="0" quotePrefix="1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2" fontId="2" fillId="0" borderId="16" xfId="0" quotePrefix="1" applyNumberFormat="1" applyFont="1" applyFill="1" applyBorder="1" applyAlignment="1" applyProtection="1">
      <alignment horizontal="center" vertical="center"/>
    </xf>
    <xf numFmtId="2" fontId="2" fillId="0" borderId="3" xfId="0" quotePrefix="1" applyNumberFormat="1" applyFont="1" applyFill="1" applyBorder="1" applyAlignment="1" applyProtection="1">
      <alignment horizontal="center" vertical="center"/>
    </xf>
    <xf numFmtId="2" fontId="2" fillId="0" borderId="9" xfId="0" quotePrefix="1" applyNumberFormat="1" applyFont="1" applyFill="1" applyBorder="1" applyAlignment="1" applyProtection="1">
      <alignment horizontal="center" vertical="center"/>
    </xf>
    <xf numFmtId="2" fontId="2" fillId="0" borderId="10" xfId="0" quotePrefix="1" applyNumberFormat="1" applyFont="1" applyFill="1" applyBorder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1" fontId="3" fillId="0" borderId="14" xfId="0" applyNumberFormat="1" applyFont="1" applyFill="1" applyBorder="1" applyAlignment="1" applyProtection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</xf>
    <xf numFmtId="1" fontId="2" fillId="0" borderId="16" xfId="0" quotePrefix="1" applyNumberFormat="1" applyFont="1" applyFill="1" applyBorder="1" applyAlignment="1" applyProtection="1">
      <alignment horizontal="center" vertical="center"/>
    </xf>
    <xf numFmtId="1" fontId="2" fillId="0" borderId="3" xfId="0" quotePrefix="1" applyNumberFormat="1" applyFont="1" applyFill="1" applyBorder="1" applyAlignment="1" applyProtection="1">
      <alignment horizontal="center" vertical="center"/>
    </xf>
    <xf numFmtId="1" fontId="2" fillId="0" borderId="9" xfId="0" quotePrefix="1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9" xfId="0" applyNumberFormat="1" applyFont="1" applyFill="1" applyBorder="1" applyAlignment="1" applyProtection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4" fillId="2" borderId="12" xfId="0" applyNumberFormat="1" applyFont="1" applyFill="1" applyBorder="1" applyAlignment="1" applyProtection="1">
      <alignment horizontal="center" vertical="center"/>
    </xf>
    <xf numFmtId="0" fontId="4" fillId="2" borderId="13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3" fillId="2" borderId="5" xfId="0" applyNumberFormat="1" applyFont="1" applyFill="1" applyBorder="1" applyAlignment="1" applyProtection="1">
      <alignment horizontal="center" vertical="center"/>
    </xf>
    <xf numFmtId="3" fontId="3" fillId="2" borderId="6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  <color rgb="FFFF3300"/>
      <color rgb="FFFF0000"/>
      <color rgb="FFC84A04"/>
      <color rgb="FFC83C0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23" sqref="J23"/>
    </sheetView>
  </sheetViews>
  <sheetFormatPr baseColWidth="10" defaultRowHeight="15"/>
  <cols>
    <col min="1" max="1" width="19" bestFit="1" customWidth="1"/>
    <col min="2" max="2" width="12.42578125" bestFit="1" customWidth="1"/>
    <col min="3" max="3" width="8.42578125" bestFit="1" customWidth="1"/>
    <col min="4" max="4" width="9.85546875" bestFit="1" customWidth="1"/>
    <col min="5" max="5" width="12.42578125" bestFit="1" customWidth="1"/>
    <col min="6" max="6" width="8.42578125" bestFit="1" customWidth="1"/>
    <col min="7" max="7" width="9.85546875" bestFit="1" customWidth="1"/>
    <col min="8" max="8" width="12.42578125" bestFit="1" customWidth="1"/>
    <col min="9" max="9" width="8.42578125" bestFit="1" customWidth="1"/>
    <col min="10" max="10" width="9.85546875" bestFit="1" customWidth="1"/>
  </cols>
  <sheetData>
    <row r="1" spans="1:10">
      <c r="A1" s="37" t="s">
        <v>0</v>
      </c>
      <c r="B1" s="32" t="s">
        <v>1</v>
      </c>
      <c r="C1" s="33"/>
      <c r="D1" s="34"/>
      <c r="E1" s="32" t="s">
        <v>2</v>
      </c>
      <c r="F1" s="35"/>
      <c r="G1" s="36"/>
      <c r="H1" s="32" t="s">
        <v>3</v>
      </c>
      <c r="I1" s="35"/>
      <c r="J1" s="36"/>
    </row>
    <row r="2" spans="1:10" ht="15.75" thickBot="1">
      <c r="A2" s="38"/>
      <c r="B2" s="29" t="s">
        <v>4</v>
      </c>
      <c r="C2" s="30" t="s">
        <v>5</v>
      </c>
      <c r="D2" s="31" t="s">
        <v>6</v>
      </c>
      <c r="E2" s="29" t="s">
        <v>4</v>
      </c>
      <c r="F2" s="30" t="s">
        <v>5</v>
      </c>
      <c r="G2" s="31" t="s">
        <v>6</v>
      </c>
      <c r="H2" s="29" t="s">
        <v>4</v>
      </c>
      <c r="I2" s="30" t="s">
        <v>5</v>
      </c>
      <c r="J2" s="31" t="s">
        <v>6</v>
      </c>
    </row>
    <row r="3" spans="1:10">
      <c r="A3" s="26" t="s">
        <v>7</v>
      </c>
      <c r="B3" s="6">
        <f>15041+3520</f>
        <v>18561</v>
      </c>
      <c r="C3" s="7">
        <v>22</v>
      </c>
      <c r="D3" s="8">
        <f>B3/C3</f>
        <v>843.68181818181813</v>
      </c>
      <c r="E3" s="17">
        <v>15255</v>
      </c>
      <c r="F3" s="18">
        <v>26</v>
      </c>
      <c r="G3" s="8">
        <f t="shared" ref="G3:G20" si="0">E3/F3</f>
        <v>586.73076923076928</v>
      </c>
      <c r="H3" s="17">
        <v>20014</v>
      </c>
      <c r="I3" s="18">
        <v>28</v>
      </c>
      <c r="J3" s="8">
        <f>H3/I3</f>
        <v>714.78571428571433</v>
      </c>
    </row>
    <row r="4" spans="1:10">
      <c r="A4" s="27" t="s">
        <v>28</v>
      </c>
      <c r="B4" s="9" t="s">
        <v>8</v>
      </c>
      <c r="C4" s="1" t="s">
        <v>8</v>
      </c>
      <c r="D4" s="10" t="s">
        <v>8</v>
      </c>
      <c r="E4" s="19">
        <v>16826</v>
      </c>
      <c r="F4" s="5">
        <v>26</v>
      </c>
      <c r="G4" s="12">
        <f t="shared" si="0"/>
        <v>647.15384615384619</v>
      </c>
      <c r="H4" s="20" t="s">
        <v>8</v>
      </c>
      <c r="I4" s="3" t="s">
        <v>8</v>
      </c>
      <c r="J4" s="10" t="s">
        <v>8</v>
      </c>
    </row>
    <row r="5" spans="1:10">
      <c r="A5" s="27" t="s">
        <v>9</v>
      </c>
      <c r="B5" s="11">
        <f>16506+3520*2</f>
        <v>23546</v>
      </c>
      <c r="C5" s="4">
        <v>22</v>
      </c>
      <c r="D5" s="12">
        <f t="shared" ref="D5:D13" si="1">B5/C5</f>
        <v>1070.2727272727273</v>
      </c>
      <c r="E5" s="19">
        <v>19335</v>
      </c>
      <c r="F5" s="5">
        <v>26</v>
      </c>
      <c r="G5" s="12">
        <f t="shared" si="0"/>
        <v>743.65384615384619</v>
      </c>
      <c r="H5" s="19">
        <v>22764</v>
      </c>
      <c r="I5" s="5">
        <v>28</v>
      </c>
      <c r="J5" s="12">
        <f t="shared" ref="J5:J23" si="2">H5/I5</f>
        <v>813</v>
      </c>
    </row>
    <row r="6" spans="1:10">
      <c r="A6" s="27" t="s">
        <v>10</v>
      </c>
      <c r="B6" s="11">
        <f>18415+3520*2</f>
        <v>25455</v>
      </c>
      <c r="C6" s="4">
        <v>22</v>
      </c>
      <c r="D6" s="12">
        <f t="shared" si="1"/>
        <v>1157.0454545454545</v>
      </c>
      <c r="E6" s="19">
        <f>150+19335</f>
        <v>19485</v>
      </c>
      <c r="F6" s="5">
        <v>26</v>
      </c>
      <c r="G6" s="12">
        <f t="shared" si="0"/>
        <v>749.42307692307691</v>
      </c>
      <c r="H6" s="19">
        <v>22764</v>
      </c>
      <c r="I6" s="5">
        <v>28</v>
      </c>
      <c r="J6" s="12">
        <f t="shared" si="2"/>
        <v>813</v>
      </c>
    </row>
    <row r="7" spans="1:10">
      <c r="A7" s="27" t="s">
        <v>21</v>
      </c>
      <c r="B7" s="11">
        <f>21307+3520*2</f>
        <v>28347</v>
      </c>
      <c r="C7" s="4">
        <v>22</v>
      </c>
      <c r="D7" s="12">
        <f t="shared" si="1"/>
        <v>1288.5</v>
      </c>
      <c r="E7" s="19">
        <v>17426</v>
      </c>
      <c r="F7" s="5">
        <v>26</v>
      </c>
      <c r="G7" s="12">
        <f t="shared" si="0"/>
        <v>670.23076923076928</v>
      </c>
      <c r="H7" s="19">
        <v>20372</v>
      </c>
      <c r="I7" s="5">
        <v>28</v>
      </c>
      <c r="J7" s="12">
        <f t="shared" si="2"/>
        <v>727.57142857142856</v>
      </c>
    </row>
    <row r="8" spans="1:10">
      <c r="A8" s="27" t="s">
        <v>11</v>
      </c>
      <c r="B8" s="11">
        <v>47684</v>
      </c>
      <c r="C8" s="4">
        <v>22</v>
      </c>
      <c r="D8" s="12">
        <f t="shared" si="1"/>
        <v>2167.4545454545455</v>
      </c>
      <c r="E8" s="19">
        <v>37218</v>
      </c>
      <c r="F8" s="5">
        <v>26</v>
      </c>
      <c r="G8" s="12">
        <f t="shared" si="0"/>
        <v>1431.4615384615386</v>
      </c>
      <c r="H8" s="19">
        <v>43215</v>
      </c>
      <c r="I8" s="5">
        <v>28</v>
      </c>
      <c r="J8" s="12">
        <f t="shared" si="2"/>
        <v>1543.3928571428571</v>
      </c>
    </row>
    <row r="9" spans="1:10">
      <c r="A9" s="27" t="s">
        <v>12</v>
      </c>
      <c r="B9" s="11">
        <f>13238+3520*2</f>
        <v>20278</v>
      </c>
      <c r="C9" s="4">
        <v>22</v>
      </c>
      <c r="D9" s="12">
        <f t="shared" si="1"/>
        <v>921.72727272727275</v>
      </c>
      <c r="E9" s="19">
        <v>15632</v>
      </c>
      <c r="F9" s="5">
        <v>26</v>
      </c>
      <c r="G9" s="12">
        <f t="shared" si="0"/>
        <v>601.23076923076928</v>
      </c>
      <c r="H9" s="19">
        <v>18332</v>
      </c>
      <c r="I9" s="5">
        <v>28</v>
      </c>
      <c r="J9" s="12">
        <f t="shared" si="2"/>
        <v>654.71428571428567</v>
      </c>
    </row>
    <row r="10" spans="1:10">
      <c r="A10" s="27" t="s">
        <v>13</v>
      </c>
      <c r="B10" s="11">
        <f>13238+3520*2</f>
        <v>20278</v>
      </c>
      <c r="C10" s="4">
        <v>22</v>
      </c>
      <c r="D10" s="12">
        <f t="shared" si="1"/>
        <v>921.72727272727275</v>
      </c>
      <c r="E10" s="19">
        <v>17360</v>
      </c>
      <c r="F10" s="5">
        <v>26</v>
      </c>
      <c r="G10" s="12">
        <f t="shared" si="0"/>
        <v>667.69230769230774</v>
      </c>
      <c r="H10" s="19">
        <v>18332</v>
      </c>
      <c r="I10" s="5">
        <v>28</v>
      </c>
      <c r="J10" s="12">
        <f t="shared" si="2"/>
        <v>654.71428571428567</v>
      </c>
    </row>
    <row r="11" spans="1:10">
      <c r="A11" s="27" t="s">
        <v>22</v>
      </c>
      <c r="B11" s="11">
        <f>13238+3520*2</f>
        <v>20278</v>
      </c>
      <c r="C11" s="4">
        <v>22</v>
      </c>
      <c r="D11" s="12">
        <f t="shared" si="1"/>
        <v>921.72727272727275</v>
      </c>
      <c r="E11" s="19">
        <v>18814</v>
      </c>
      <c r="F11" s="5">
        <v>26</v>
      </c>
      <c r="G11" s="12">
        <f t="shared" si="0"/>
        <v>723.61538461538464</v>
      </c>
      <c r="H11" s="19">
        <v>18814</v>
      </c>
      <c r="I11" s="5">
        <v>28</v>
      </c>
      <c r="J11" s="12">
        <f t="shared" si="2"/>
        <v>671.92857142857144</v>
      </c>
    </row>
    <row r="12" spans="1:10">
      <c r="A12" s="27" t="s">
        <v>23</v>
      </c>
      <c r="B12" s="11">
        <f>3520+23549</f>
        <v>27069</v>
      </c>
      <c r="C12" s="4">
        <v>22</v>
      </c>
      <c r="D12" s="12">
        <f t="shared" si="1"/>
        <v>1230.409090909091</v>
      </c>
      <c r="E12" s="19">
        <v>22013</v>
      </c>
      <c r="F12" s="5">
        <v>26</v>
      </c>
      <c r="G12" s="12">
        <f t="shared" si="0"/>
        <v>846.65384615384619</v>
      </c>
      <c r="H12" s="19">
        <v>26362</v>
      </c>
      <c r="I12" s="5">
        <v>28</v>
      </c>
      <c r="J12" s="12">
        <f t="shared" si="2"/>
        <v>941.5</v>
      </c>
    </row>
    <row r="13" spans="1:10">
      <c r="A13" s="27" t="s">
        <v>24</v>
      </c>
      <c r="B13" s="11">
        <f>3520+20842</f>
        <v>24362</v>
      </c>
      <c r="C13" s="4">
        <v>22</v>
      </c>
      <c r="D13" s="12">
        <f t="shared" si="1"/>
        <v>1107.3636363636363</v>
      </c>
      <c r="E13" s="19">
        <v>20121</v>
      </c>
      <c r="F13" s="5">
        <v>26</v>
      </c>
      <c r="G13" s="12">
        <f t="shared" si="0"/>
        <v>773.88461538461536</v>
      </c>
      <c r="H13" s="19">
        <v>21626</v>
      </c>
      <c r="I13" s="5">
        <v>28</v>
      </c>
      <c r="J13" s="12">
        <f t="shared" si="2"/>
        <v>772.35714285714289</v>
      </c>
    </row>
    <row r="14" spans="1:10">
      <c r="A14" s="27" t="s">
        <v>25</v>
      </c>
      <c r="B14" s="9" t="s">
        <v>8</v>
      </c>
      <c r="C14" s="1" t="s">
        <v>8</v>
      </c>
      <c r="D14" s="10" t="s">
        <v>8</v>
      </c>
      <c r="E14" s="19">
        <v>20484</v>
      </c>
      <c r="F14" s="5">
        <v>26</v>
      </c>
      <c r="G14" s="12">
        <f t="shared" si="0"/>
        <v>787.84615384615381</v>
      </c>
      <c r="H14" s="19">
        <v>22752</v>
      </c>
      <c r="I14" s="5">
        <v>28</v>
      </c>
      <c r="J14" s="12">
        <f t="shared" si="2"/>
        <v>812.57142857142856</v>
      </c>
    </row>
    <row r="15" spans="1:10">
      <c r="A15" s="27" t="s">
        <v>14</v>
      </c>
      <c r="B15" s="11">
        <f>3520+20860</f>
        <v>24380</v>
      </c>
      <c r="C15" s="4">
        <v>22</v>
      </c>
      <c r="D15" s="12">
        <f t="shared" ref="D15:D20" si="3">B15/C15</f>
        <v>1108.1818181818182</v>
      </c>
      <c r="E15" s="19">
        <v>19367</v>
      </c>
      <c r="F15" s="5">
        <v>26</v>
      </c>
      <c r="G15" s="12">
        <f t="shared" si="0"/>
        <v>744.88461538461536</v>
      </c>
      <c r="H15" s="19">
        <v>20722</v>
      </c>
      <c r="I15" s="5">
        <v>28</v>
      </c>
      <c r="J15" s="12">
        <f t="shared" si="2"/>
        <v>740.07142857142856</v>
      </c>
    </row>
    <row r="16" spans="1:10">
      <c r="A16" s="27" t="s">
        <v>26</v>
      </c>
      <c r="B16" s="11">
        <f>3520+20785</f>
        <v>24305</v>
      </c>
      <c r="C16" s="4">
        <v>22</v>
      </c>
      <c r="D16" s="12">
        <f t="shared" si="3"/>
        <v>1104.7727272727273</v>
      </c>
      <c r="E16" s="19">
        <v>19649</v>
      </c>
      <c r="F16" s="5">
        <v>26</v>
      </c>
      <c r="G16" s="12">
        <f t="shared" si="0"/>
        <v>755.73076923076928</v>
      </c>
      <c r="H16" s="19">
        <v>21397</v>
      </c>
      <c r="I16" s="5">
        <v>28</v>
      </c>
      <c r="J16" s="12">
        <f t="shared" si="2"/>
        <v>764.17857142857144</v>
      </c>
    </row>
    <row r="17" spans="1:10">
      <c r="A17" s="27" t="s">
        <v>15</v>
      </c>
      <c r="B17" s="11">
        <f>3520+18567</f>
        <v>22087</v>
      </c>
      <c r="C17" s="4">
        <v>22</v>
      </c>
      <c r="D17" s="12">
        <f t="shared" si="3"/>
        <v>1003.9545454545455</v>
      </c>
      <c r="E17" s="19">
        <v>22008</v>
      </c>
      <c r="F17" s="5">
        <v>26</v>
      </c>
      <c r="G17" s="12">
        <f t="shared" si="0"/>
        <v>846.46153846153845</v>
      </c>
      <c r="H17" s="19">
        <v>21790</v>
      </c>
      <c r="I17" s="5">
        <v>28</v>
      </c>
      <c r="J17" s="12">
        <f t="shared" si="2"/>
        <v>778.21428571428567</v>
      </c>
    </row>
    <row r="18" spans="1:10">
      <c r="A18" s="27" t="s">
        <v>16</v>
      </c>
      <c r="B18" s="11">
        <f>3520+14881</f>
        <v>18401</v>
      </c>
      <c r="C18" s="4">
        <v>22</v>
      </c>
      <c r="D18" s="12">
        <f t="shared" si="3"/>
        <v>836.40909090909088</v>
      </c>
      <c r="E18" s="19">
        <v>18127</v>
      </c>
      <c r="F18" s="5">
        <v>26</v>
      </c>
      <c r="G18" s="12">
        <f t="shared" si="0"/>
        <v>697.19230769230774</v>
      </c>
      <c r="H18" s="19">
        <v>18685</v>
      </c>
      <c r="I18" s="5">
        <v>28</v>
      </c>
      <c r="J18" s="12">
        <f t="shared" si="2"/>
        <v>667.32142857142856</v>
      </c>
    </row>
    <row r="19" spans="1:10">
      <c r="A19" s="27" t="s">
        <v>17</v>
      </c>
      <c r="B19" s="11">
        <f>3520+16128</f>
        <v>19648</v>
      </c>
      <c r="C19" s="4">
        <v>22</v>
      </c>
      <c r="D19" s="12">
        <f t="shared" si="3"/>
        <v>893.09090909090912</v>
      </c>
      <c r="E19" s="19">
        <v>15419</v>
      </c>
      <c r="F19" s="5">
        <v>26</v>
      </c>
      <c r="G19" s="12">
        <f t="shared" si="0"/>
        <v>593.03846153846155</v>
      </c>
      <c r="H19" s="19">
        <v>17967</v>
      </c>
      <c r="I19" s="5">
        <v>28</v>
      </c>
      <c r="J19" s="12">
        <f t="shared" si="2"/>
        <v>641.67857142857144</v>
      </c>
    </row>
    <row r="20" spans="1:10">
      <c r="A20" s="27" t="s">
        <v>27</v>
      </c>
      <c r="B20" s="11">
        <f>3520+17611</f>
        <v>21131</v>
      </c>
      <c r="C20" s="4">
        <v>22</v>
      </c>
      <c r="D20" s="12">
        <f t="shared" si="3"/>
        <v>960.5</v>
      </c>
      <c r="E20" s="19">
        <v>18826</v>
      </c>
      <c r="F20" s="5">
        <v>26</v>
      </c>
      <c r="G20" s="12">
        <f t="shared" si="0"/>
        <v>724.07692307692309</v>
      </c>
      <c r="H20" s="19">
        <v>18818</v>
      </c>
      <c r="I20" s="5">
        <v>28</v>
      </c>
      <c r="J20" s="12">
        <f t="shared" si="2"/>
        <v>672.07142857142856</v>
      </c>
    </row>
    <row r="21" spans="1:10">
      <c r="A21" s="27" t="s">
        <v>18</v>
      </c>
      <c r="B21" s="13" t="s">
        <v>8</v>
      </c>
      <c r="C21" s="2" t="s">
        <v>8</v>
      </c>
      <c r="D21" s="10" t="s">
        <v>8</v>
      </c>
      <c r="E21" s="20" t="s">
        <v>8</v>
      </c>
      <c r="F21" s="3" t="s">
        <v>8</v>
      </c>
      <c r="G21" s="10" t="s">
        <v>8</v>
      </c>
      <c r="H21" s="19">
        <v>20390</v>
      </c>
      <c r="I21" s="5">
        <v>28</v>
      </c>
      <c r="J21" s="12">
        <f t="shared" si="2"/>
        <v>728.21428571428567</v>
      </c>
    </row>
    <row r="22" spans="1:10">
      <c r="A22" s="27" t="s">
        <v>19</v>
      </c>
      <c r="B22" s="13" t="s">
        <v>8</v>
      </c>
      <c r="C22" s="2" t="s">
        <v>8</v>
      </c>
      <c r="D22" s="10" t="s">
        <v>8</v>
      </c>
      <c r="E22" s="20" t="s">
        <v>8</v>
      </c>
      <c r="F22" s="3" t="s">
        <v>8</v>
      </c>
      <c r="G22" s="10" t="s">
        <v>8</v>
      </c>
      <c r="H22" s="19">
        <v>18992</v>
      </c>
      <c r="I22" s="5">
        <v>28</v>
      </c>
      <c r="J22" s="12">
        <f t="shared" si="2"/>
        <v>678.28571428571433</v>
      </c>
    </row>
    <row r="23" spans="1:10" ht="15.75" thickBot="1">
      <c r="A23" s="28" t="s">
        <v>20</v>
      </c>
      <c r="B23" s="14" t="s">
        <v>8</v>
      </c>
      <c r="C23" s="15" t="s">
        <v>8</v>
      </c>
      <c r="D23" s="16" t="s">
        <v>8</v>
      </c>
      <c r="E23" s="21" t="s">
        <v>8</v>
      </c>
      <c r="F23" s="22" t="s">
        <v>8</v>
      </c>
      <c r="G23" s="16" t="s">
        <v>8</v>
      </c>
      <c r="H23" s="23">
        <v>18332</v>
      </c>
      <c r="I23" s="24">
        <v>28</v>
      </c>
      <c r="J23" s="25">
        <f t="shared" si="2"/>
        <v>654.71428571428567</v>
      </c>
    </row>
  </sheetData>
  <mergeCells count="4">
    <mergeCell ref="B1:D1"/>
    <mergeCell ref="E1:G1"/>
    <mergeCell ref="H1:J1"/>
    <mergeCell ref="A1:A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</dc:creator>
  <cp:lastModifiedBy>Matias</cp:lastModifiedBy>
  <dcterms:created xsi:type="dcterms:W3CDTF">2016-03-06T14:50:26Z</dcterms:created>
  <dcterms:modified xsi:type="dcterms:W3CDTF">2016-03-07T02:06:02Z</dcterms:modified>
</cp:coreProperties>
</file>